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052" windowHeight="13351"/>
  </bookViews>
  <sheets>
    <sheet name="汇总" sheetId="10" r:id="rId1"/>
    <sheet name="总队本级" sheetId="1" r:id="rId2"/>
    <sheet name="第一支队" sheetId="2" r:id="rId3"/>
    <sheet name="第二支队" sheetId="3" r:id="rId4"/>
    <sheet name="第三支队" sheetId="4" r:id="rId5"/>
    <sheet name="第四支队" sheetId="5" r:id="rId6"/>
    <sheet name="第五支队" sheetId="6" r:id="rId7"/>
    <sheet name="第六支队" sheetId="7" r:id="rId8"/>
    <sheet name="第七支队" sheetId="8" r:id="rId9"/>
    <sheet name="第八支队" sheetId="9" r:id="rId10"/>
    <sheet name="Sheet2" sheetId="11" r:id="rId11"/>
  </sheets>
  <calcPr calcId="144525" concurrentCalc="0"/>
</workbook>
</file>

<file path=xl/sharedStrings.xml><?xml version="1.0" encoding="utf-8"?>
<sst xmlns="http://schemas.openxmlformats.org/spreadsheetml/2006/main" count="955" uniqueCount="115">
  <si>
    <t>重点绩效评价指标体系（工资福利项目）</t>
  </si>
  <si>
    <t>一级指标</t>
  </si>
  <si>
    <t>二级指标</t>
  </si>
  <si>
    <t>三级指标</t>
  </si>
  <si>
    <t>分值</t>
  </si>
  <si>
    <t>指标解释</t>
  </si>
  <si>
    <t>指标说明</t>
  </si>
  <si>
    <t>评价标准</t>
  </si>
  <si>
    <t>评价得分</t>
  </si>
  <si>
    <t>项目决策（16）</t>
  </si>
  <si>
    <t>项目立项（4）</t>
  </si>
  <si>
    <t>立项依据充分性</t>
  </si>
  <si>
    <t>立项是否符合法律法规、相关政策、发展规划以及部门职责，用以反映和考核项目立项依据情况。</t>
  </si>
  <si>
    <t xml:space="preserve">评价要点：
①立项是否符合国家法律法规、国民经济发展规划和相关政策；
②立项是否符合行业发展规划和政策要求；
③立项是否与部门职责范围相符，属于部门履职所需；
④是否属于公共财政支持范围，是否符合中央、地方事权支出责任划分原则；
⑤项目是否与相关部门同类项目或部门内部相关项目重复。
</t>
  </si>
  <si>
    <t>①全部符合，得满分；②符合其中3项得4分；③符合其中2项得2分；④只符合其中1项或全部不符合得0分。</t>
  </si>
  <si>
    <t>立项程序规范性</t>
  </si>
  <si>
    <t>申请、设立过程是否符合相关要求，用以反映和考核项目立项的规范情况。</t>
  </si>
  <si>
    <t>评价要点：
①是否按照规定的程序申请设立；
②审批文件、材料是否符合相关要求；
③事前是否已经过必要的可行性研究、专家论证、风险评估、绩效评估、集体决策。</t>
  </si>
  <si>
    <t>绩效目标（4）</t>
  </si>
  <si>
    <t>绩效目标
合理性</t>
  </si>
  <si>
    <t>所设定的绩效目标是否依据充分，是否符合客观实际，用以反映和考核项目绩效目标与资金实施的相符情况。</t>
  </si>
  <si>
    <t>评价要点：
（如未设定预算绩效目标，也可考核其他工作任务目标）
①是否有绩效目标；
②绩效目标与实际工作内容是否具有相关性；
③预期产出效益和效果是否符合正常的业绩水平；
④是否与预算确定的项目投资额或资金量相匹配。</t>
  </si>
  <si>
    <t>①全部符合，得满分；②符合其中2项得2分；③只符合其中1项或全部不符合得0分。</t>
  </si>
  <si>
    <t>绩效指标
明确性</t>
  </si>
  <si>
    <t>依据绩效目标设定的绩效指标是否清晰、细化、可衡量等，用以反映和考核自资金绩效目标的明细化情况。</t>
  </si>
  <si>
    <t>评价要点：
①是否将绩效目标细化分解为具体的绩效指标；
②是否通过清晰、可衡量的指标值予以体现；
③是否与资金目标任务数或计划数相对应。</t>
  </si>
  <si>
    <t>资金安排（8）</t>
  </si>
  <si>
    <t>资金分配
合理性</t>
  </si>
  <si>
    <t>预算资金分配是否有测算依据，与补助单位或市县实际是否相适应，用以反映和考核预算资金分配的科学性、合理性情况。</t>
  </si>
  <si>
    <t>评价要点：
①预算资金分配依据是否充分；
②资金分配额度是否合理，与资金单位或市县实际是否相适应。</t>
  </si>
  <si>
    <r>
      <rPr>
        <sz val="10.5"/>
        <rFont val="宋体"/>
        <charset val="134"/>
      </rPr>
      <t>项目管理（</t>
    </r>
    <r>
      <rPr>
        <sz val="10.5"/>
        <rFont val="Times New Roman"/>
        <charset val="1"/>
      </rPr>
      <t>24</t>
    </r>
    <r>
      <rPr>
        <sz val="10.5"/>
        <rFont val="宋体"/>
        <charset val="134"/>
      </rPr>
      <t>）</t>
    </r>
  </si>
  <si>
    <t>资金管理（14）</t>
  </si>
  <si>
    <t>资金到位情况</t>
  </si>
  <si>
    <t>预算资金的到位情况，用以反映资金总体保障程度。</t>
  </si>
  <si>
    <t>评价要点：
①预算资金是否足额下达；
②预算资金是否在规定时间分解下达；
③预算资金是否在一定时间内落实到具体项目。</t>
  </si>
  <si>
    <t>①预算年度或项目期内资金到位率100%，得满分；②以100%为基数，资金到位率每少5%扣1分，直至扣完本项分值为止。</t>
  </si>
  <si>
    <t>预算执行率</t>
  </si>
  <si>
    <t>预算资金是否按照计划执行，用以反映或考核资金预算执行情况</t>
  </si>
  <si>
    <t>评价要点：
预算执行率=（实际支出资金/实际到位资金）×100%。
实际支出资金：一定时期（本年度或项目期）内项目实际支出已拨付的资金。
实际到位资金：一定时期（本年度或项目期）内落实到具体项目的资金。</t>
  </si>
  <si>
    <t>按或项目进度要求截至规定时点100%支付项目资金的，得满分；以100%为基数，每少5%扣1分，直至扣完本项分值为止。</t>
  </si>
  <si>
    <t>资金使用合规性</t>
  </si>
  <si>
    <t>预算资金使用是否符合相关的财务管理制度规定，用以反映和考核资金的规范运行情况。</t>
  </si>
  <si>
    <t>评价要点：
①是否符合国家财经法规和财务管理制度以及有关专项资金管理办法的规定；
②资金的拨付是否有完整的审批程序和手续；
③是否符合预算批复或合同规定的用途；
④是否存在截留、挤占、挪用、虚列支出等情况。</t>
  </si>
  <si>
    <t>前4项评价要点每项分值1分，依据项目单位提供的相关资料进行评价。如果存在第5评价要点情况的，此项分值扣完。</t>
  </si>
  <si>
    <r>
      <rPr>
        <sz val="10.5"/>
        <rFont val="宋体"/>
        <charset val="134"/>
      </rPr>
      <t>业务管理管理（</t>
    </r>
    <r>
      <rPr>
        <sz val="10.5"/>
        <rFont val="Times New Roman"/>
        <charset val="1"/>
      </rPr>
      <t>10</t>
    </r>
    <r>
      <rPr>
        <sz val="10.5"/>
        <rFont val="宋体"/>
        <charset val="134"/>
      </rPr>
      <t>）</t>
    </r>
  </si>
  <si>
    <t>管理制度健全性</t>
  </si>
  <si>
    <t>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</si>
  <si>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</si>
  <si>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每项评价要点分值2分，依据项目单位提供的相关资料进行评价。</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</si>
  <si>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</si>
  <si>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</si>
  <si>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</si>
  <si>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每项评价要点分值1分，依据现场核实基础资料情况进行评价。</t>
  </si>
  <si>
    <t>项目产出（30）</t>
  </si>
  <si>
    <t>数量</t>
  </si>
  <si>
    <t>实际发放人数</t>
  </si>
  <si>
    <t>项目实施的实际发放人数与计划发放人数的比率，用以反映和考核项目产出数量目标的实现程度。</t>
  </si>
  <si>
    <t>评价要点：
人数比率=（实际人数/计划发放人数）×100%。</t>
  </si>
  <si>
    <t>预算年度或项目期内实际完成率为100%的，得满分；以实际完成率100%为基数，每少10%扣1分；实际完成率不足50%的，得分为0。</t>
  </si>
  <si>
    <t>质量</t>
  </si>
  <si>
    <t>质量达标率</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</si>
  <si>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</si>
  <si>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 数量。既定质量标准是指项目实施单位设立绩效目标时依据计划标准、行业标准、历史 标准或其他标准而设定的绩效指标值。</t>
  </si>
  <si>
    <t>质量达标率为100%的，得满分；每低5%的，扣1分，直至扣完本项分值。</t>
  </si>
  <si>
    <t>时效</t>
  </si>
  <si>
    <t>工资福利发放及时性</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</si>
  <si>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</si>
  <si>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</si>
  <si>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完成及时率》0的，得满分；完成及时率〈0，每低5%的，扣1分，直至扣完本项分值。</t>
  </si>
  <si>
    <t>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</si>
  <si>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</si>
  <si>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</si>
  <si>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</si>
  <si>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成本节约率》0的，得满分；成本节约率〈0，每低5%的，扣1分，直至扣完本项分值。</t>
  </si>
  <si>
    <t>项目成效（30）</t>
  </si>
  <si>
    <t>社会效益</t>
  </si>
  <si>
    <t>提高民警的综合素质</t>
  </si>
  <si>
    <t>促进了办案能力和水平的提高，打牢民警的理论和技能基础，同时也为推动派出所的执法工作扎实开展、深化执法规范化建设奠定了坚实的基础。</t>
  </si>
  <si>
    <t>影响程度明显得10分；无影响不得分。</t>
  </si>
  <si>
    <t>可持续性</t>
  </si>
  <si>
    <t>民警工作连贯性</t>
  </si>
  <si>
    <t>工资 每月10日前发放民警工作连贯性高，10至20日发放民警工作连贯性中，20日发放民警工作连贯性低</t>
  </si>
  <si>
    <t>高（10分）中（5分）低（0分）</t>
  </si>
  <si>
    <t>满意度</t>
  </si>
  <si>
    <t>民警满意率</t>
  </si>
  <si>
    <t>收益对象对项目实施效果的满意程度。</t>
  </si>
  <si>
    <t xml:space="preserve">服务对象是指因该项目实施而受到影响的部门（单位）、群体或个人。一般采取社会调查的方式。对支队民警发放180份问卷，按照满意度调查的优秀、良好、合格、不合格给予该项指标打分
</t>
  </si>
  <si>
    <t>优秀（10）；良好（7）；合格（4）；不合格（0）。</t>
  </si>
  <si>
    <t>合计</t>
  </si>
  <si>
    <t>重点绩效评价指标体系表（工资福利项目）总队</t>
  </si>
  <si>
    <t xml:space="preserve">服务对象是指因该项目实施而受到影响的部门（单位）、群体或个人。一般采取社会调查的方式。对支队民警发放20份问卷，按照满意度调查的优秀、良好、合格、不合格给予该项指标打分
</t>
  </si>
  <si>
    <t>重点绩效评价指标体系（工资福利项目）第一支队</t>
  </si>
  <si>
    <t>民警工作积极性</t>
  </si>
  <si>
    <t>工资 每月10日前发放积极性高，10至20日发放积极性中，20日发放积极性低</t>
  </si>
  <si>
    <t>服务对象对项目实施效果的满意程度。</t>
  </si>
  <si>
    <t>重点绩效评价指标体系（工资福利项目）第二支队</t>
  </si>
  <si>
    <t>重点绩效评价指标体系（工资福利项目）第三支队</t>
  </si>
  <si>
    <t>重点绩效评价指标体系（工资福利项目）第四支队</t>
  </si>
  <si>
    <t>重点绩效评价指标体系（工资福利项目）第五支队</t>
  </si>
  <si>
    <t>重点绩效评价指标体系（工资福利项目）第六支队</t>
  </si>
  <si>
    <t>重点绩效评价指标体系（工资福利项目）第七支队</t>
  </si>
  <si>
    <t>重点绩效评价指标体系（工资福利项目）第八支队</t>
  </si>
  <si>
    <t>预算数</t>
  </si>
  <si>
    <t>执行数</t>
  </si>
  <si>
    <t>使用率</t>
  </si>
  <si>
    <t>预算人数</t>
  </si>
  <si>
    <t>总队</t>
  </si>
  <si>
    <t>第一支队</t>
  </si>
  <si>
    <t>第二支队</t>
  </si>
  <si>
    <t>第三支队</t>
  </si>
  <si>
    <t>第四支队</t>
  </si>
  <si>
    <t>第五支队</t>
  </si>
  <si>
    <t>第六支队</t>
  </si>
  <si>
    <t>第七支队</t>
  </si>
  <si>
    <t>第八支队</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</si>
</sst>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2" formatCode="_ &quot;￥&quot;* #,##0_ ;_ &quot;￥&quot;* \-#,##0_ ;_ &quot;￥&quot;* &quot;-&quot;_ ;_ @_ "/>
    <numFmt numFmtId="44" formatCode="_ &quot;￥&quot;* #,##0.00_ ;_ &quot;￥&quot;* \-#,##0.00_ ;_ &quot;￥&quot;* &quot;-&quot;??_ ;_ @_ "/>
  </numFmts>
  <fonts count="29">
    <font>
      <sz val="11"/>
      <color theme="1"/>
      <name val="宋体"/>
      <charset val="134"/>
      <scheme val="minor"/>
    </font>
    <font>
      <sz val="11"/>
      <name val="等线"/>
      <charset val="134"/>
    </font>
    <font>
      <b/>
      <sz val="14"/>
      <name val="宋体"/>
      <charset val="0"/>
      <scheme val="major"/>
    </font>
    <font>
      <b/>
      <sz val="11"/>
      <name val="宋体"/>
      <charset val="134"/>
    </font>
    <font>
      <sz val="10.5"/>
      <name val="宋体"/>
      <charset val="134"/>
    </font>
    <font>
      <sz val="10.5"/>
      <name val="Times New Roman"/>
      <charset val="1"/>
    </font>
    <font>
      <b/>
      <sz val="10.5"/>
      <name val="宋体"/>
      <charset val="134"/>
    </font>
    <font>
      <b/>
      <sz val="10.5"/>
      <name val="Times New Roman"/>
      <charset val="1"/>
    </font>
    <font>
      <b/>
      <sz val="11"/>
      <name val="等线"/>
      <charset val="134"/>
    </font>
    <font>
      <sz val="11"/>
      <color theme="0"/>
      <name val="宋体"/>
      <charset val="0"/>
      <scheme val="minor"/>
    </font>
    <font>
      <sz val="11"/>
      <color theme="1"/>
      <name val="宋体"/>
      <charset val="0"/>
      <scheme val="minor"/>
    </font>
    <font>
      <sz val="12"/>
      <color theme="1"/>
      <name val="宋体"/>
      <charset val="134"/>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u/>
      <sz val="11"/>
      <color rgb="FF0000FF"/>
      <name val="宋体"/>
      <charset val="0"/>
      <scheme val="minor"/>
    </font>
    <font>
      <sz val="11"/>
      <color rgb="FF3F3F76"/>
      <name val="宋体"/>
      <charset val="0"/>
      <scheme val="minor"/>
    </font>
    <font>
      <b/>
      <sz val="18"/>
      <color theme="3"/>
      <name val="宋体"/>
      <charset val="134"/>
      <scheme val="minor"/>
    </font>
    <font>
      <sz val="11"/>
      <color rgb="FF9C0006"/>
      <name val="宋体"/>
      <charset val="0"/>
      <scheme val="minor"/>
    </font>
    <font>
      <b/>
      <sz val="11"/>
      <color rgb="FFFFFFFF"/>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A5A5A5"/>
        <bgColor indexed="64"/>
      </patternFill>
    </fill>
    <fill>
      <patternFill patternType="solid">
        <fgColor theme="6"/>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79998168889431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indexed="8"/>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9" fillId="11"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23" fillId="19" borderId="12" applyNumberFormat="false" applyAlignment="false" applyProtection="false">
      <alignment vertical="center"/>
    </xf>
    <xf numFmtId="0" fontId="22" fillId="17" borderId="11" applyNumberFormat="false" applyAlignment="false" applyProtection="false">
      <alignment vertical="center"/>
    </xf>
    <xf numFmtId="0" fontId="21" fillId="15" borderId="0" applyNumberFormat="false" applyBorder="false" applyAlignment="false" applyProtection="false">
      <alignment vertical="center"/>
    </xf>
    <xf numFmtId="0" fontId="15" fillId="0" borderId="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8" applyNumberFormat="false" applyFill="false" applyAlignment="false" applyProtection="false">
      <alignment vertical="center"/>
    </xf>
    <xf numFmtId="0" fontId="10" fillId="4" borderId="0" applyNumberFormat="false" applyBorder="false" applyAlignment="false" applyProtection="false">
      <alignment vertical="center"/>
    </xf>
    <xf numFmtId="41" fontId="11"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12" fillId="0" borderId="7"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5" borderId="0" applyNumberFormat="false" applyBorder="false" applyAlignment="false" applyProtection="false">
      <alignment vertical="center"/>
    </xf>
    <xf numFmtId="43" fontId="11"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0" fontId="25"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0" fillId="16" borderId="0" applyNumberFormat="false" applyBorder="false" applyAlignment="false" applyProtection="false">
      <alignment vertical="center"/>
    </xf>
    <xf numFmtId="42" fontId="11"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1" fillId="24" borderId="14" applyNumberFormat="false" applyFont="false" applyAlignment="false" applyProtection="false">
      <alignment vertical="center"/>
    </xf>
    <xf numFmtId="0" fontId="9" fillId="8"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8" fillId="28" borderId="0" applyNumberFormat="false" applyBorder="false" applyAlignment="false" applyProtection="false">
      <alignment vertical="center"/>
    </xf>
    <xf numFmtId="0" fontId="26" fillId="19" borderId="10" applyNumberFormat="false" applyAlignment="false" applyProtection="false">
      <alignment vertical="center"/>
    </xf>
    <xf numFmtId="0" fontId="9" fillId="29"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9" fontId="11"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9" fillId="18"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9" fillId="13" borderId="10" applyNumberFormat="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22" borderId="0" applyNumberFormat="false" applyBorder="false" applyAlignment="false" applyProtection="false">
      <alignment vertical="center"/>
    </xf>
  </cellStyleXfs>
  <cellXfs count="29">
    <xf numFmtId="0" fontId="0" fillId="0" borderId="0" xfId="0">
      <alignment vertical="center"/>
    </xf>
    <xf numFmtId="0" fontId="0" fillId="0" borderId="1" xfId="0" applyBorder="true">
      <alignment vertical="center"/>
    </xf>
    <xf numFmtId="43" fontId="0" fillId="0" borderId="1" xfId="19" applyFont="true" applyBorder="true">
      <alignment vertical="center"/>
    </xf>
    <xf numFmtId="10" fontId="0" fillId="0" borderId="1" xfId="40" applyNumberFormat="true" applyFont="true" applyBorder="true">
      <alignment vertical="center"/>
    </xf>
    <xf numFmtId="43" fontId="0" fillId="0" borderId="0" xfId="19" applyFont="true">
      <alignment vertical="center"/>
    </xf>
    <xf numFmtId="0" fontId="1" fillId="0" borderId="0" xfId="0" applyFont="true" applyFill="true" applyAlignment="true">
      <alignment vertical="center"/>
    </xf>
    <xf numFmtId="0" fontId="2" fillId="0" borderId="0" xfId="0" applyFont="true" applyFill="true" applyAlignment="true">
      <alignment horizontal="center" vertical="center"/>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6" fillId="0" borderId="2" xfId="0" applyFont="true" applyFill="true" applyBorder="true" applyAlignment="true">
      <alignment horizontal="center" vertical="center"/>
    </xf>
    <xf numFmtId="0" fontId="6" fillId="0" borderId="3"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3" xfId="0" applyFont="true" applyFill="true" applyBorder="true" applyAlignment="true">
      <alignment horizontal="center" vertical="center"/>
    </xf>
    <xf numFmtId="0" fontId="4" fillId="0" borderId="3" xfId="0" applyFont="true" applyFill="true" applyBorder="true" applyAlignment="true">
      <alignment vertical="center" wrapText="true"/>
    </xf>
    <xf numFmtId="0" fontId="1" fillId="0" borderId="3" xfId="0" applyFont="true" applyFill="true" applyBorder="true" applyAlignment="true">
      <alignment vertical="center"/>
    </xf>
    <xf numFmtId="0" fontId="4" fillId="0" borderId="3" xfId="0" applyFont="true" applyFill="true" applyBorder="true" applyAlignment="true">
      <alignment horizontal="left" vertical="center" wrapText="true"/>
    </xf>
    <xf numFmtId="0" fontId="1" fillId="0" borderId="4" xfId="0" applyFont="true" applyFill="true" applyBorder="true" applyAlignment="true">
      <alignment vertical="center"/>
    </xf>
    <xf numFmtId="0" fontId="4" fillId="0" borderId="6" xfId="0" applyFont="true" applyFill="true" applyBorder="true" applyAlignment="true">
      <alignment vertical="center" wrapText="true"/>
    </xf>
    <xf numFmtId="176" fontId="1" fillId="0" borderId="1" xfId="0" applyNumberFormat="true" applyFont="true" applyFill="true" applyBorder="true" applyAlignment="true">
      <alignment vertical="center"/>
    </xf>
    <xf numFmtId="0" fontId="1" fillId="0" borderId="5" xfId="0" applyFont="true" applyFill="true" applyBorder="true" applyAlignment="true">
      <alignment vertical="center"/>
    </xf>
    <xf numFmtId="0" fontId="6" fillId="0" borderId="3" xfId="0" applyFont="true" applyFill="true" applyBorder="true" applyAlignment="true">
      <alignment horizontal="center" vertical="center" wrapText="true"/>
    </xf>
    <xf numFmtId="176" fontId="1" fillId="0" borderId="3" xfId="0" applyNumberFormat="true" applyFont="true" applyFill="true" applyBorder="true" applyAlignment="true">
      <alignment vertical="center"/>
    </xf>
    <xf numFmtId="3" fontId="1" fillId="0" borderId="0" xfId="0" applyNumberFormat="true" applyFont="true" applyFill="true" applyAlignment="true">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tabSelected="1" zoomScale="80" zoomScaleNormal="80" topLeftCell="C1" workbookViewId="0">
      <selection activeCell="K7" sqref="K7"/>
    </sheetView>
  </sheetViews>
  <sheetFormatPr defaultColWidth="9.85454545454546" defaultRowHeight="13.3" outlineLevelCol="7"/>
  <cols>
    <col min="1" max="1" width="9.69090909090909" style="5"/>
    <col min="2" max="2" width="10.6181818181818" style="5" customWidth="true"/>
    <col min="3" max="3" width="19.4272727272727" style="5" customWidth="true"/>
    <col min="4" max="4" width="8.00909090909091" style="5" customWidth="true"/>
    <col min="5" max="5" width="46.0636363636364" style="5" customWidth="true"/>
    <col min="6" max="6" width="61.2545454545455" style="5" customWidth="true"/>
    <col min="7" max="7" width="38.6545454545455" style="5" customWidth="true"/>
    <col min="8" max="8" width="10.3090909090909" style="5" customWidth="true"/>
    <col min="9" max="16383" width="9.69090909090909" style="5"/>
    <col min="16384" max="16384" width="9.85454545454546" style="5"/>
  </cols>
  <sheetData>
    <row r="1" s="5" customFormat="true" ht="34.15" customHeight="true" spans="1:8">
      <c r="A1" s="6" t="s">
        <v>0</v>
      </c>
      <c r="B1" s="6"/>
      <c r="C1" s="6"/>
      <c r="D1" s="6"/>
      <c r="E1" s="6"/>
      <c r="F1" s="6"/>
      <c r="G1" s="6"/>
      <c r="H1" s="6"/>
    </row>
    <row r="2" s="5" customFormat="true" ht="25.15" customHeight="true" spans="1:8">
      <c r="A2" s="7" t="s">
        <v>1</v>
      </c>
      <c r="B2" s="8" t="s">
        <v>2</v>
      </c>
      <c r="C2" s="8" t="s">
        <v>3</v>
      </c>
      <c r="D2" s="8" t="s">
        <v>4</v>
      </c>
      <c r="E2" s="8" t="s">
        <v>5</v>
      </c>
      <c r="F2" s="8" t="s">
        <v>6</v>
      </c>
      <c r="G2" s="18" t="s">
        <v>7</v>
      </c>
      <c r="H2" s="18" t="s">
        <v>8</v>
      </c>
    </row>
    <row r="3" s="5" customFormat="true" ht="123" customHeight="true" spans="1:8">
      <c r="A3" s="9" t="s">
        <v>9</v>
      </c>
      <c r="B3" s="10" t="s">
        <v>10</v>
      </c>
      <c r="C3" s="10" t="s">
        <v>11</v>
      </c>
      <c r="D3" s="11">
        <v>2</v>
      </c>
      <c r="E3" s="19" t="s">
        <v>12</v>
      </c>
      <c r="F3" s="19" t="s">
        <v>13</v>
      </c>
      <c r="G3" s="19" t="s">
        <v>14</v>
      </c>
      <c r="H3" s="20">
        <v>2</v>
      </c>
    </row>
    <row r="4" s="5" customFormat="true" ht="81" customHeight="true" spans="1:8">
      <c r="A4" s="9"/>
      <c r="B4" s="10"/>
      <c r="C4" s="10" t="s">
        <v>15</v>
      </c>
      <c r="D4" s="11">
        <v>2</v>
      </c>
      <c r="E4" s="19" t="s">
        <v>16</v>
      </c>
      <c r="F4" s="19" t="s">
        <v>17</v>
      </c>
      <c r="G4" s="19" t="s">
        <v>14</v>
      </c>
      <c r="H4" s="20">
        <v>2</v>
      </c>
    </row>
    <row r="5" s="5" customFormat="true" ht="98" customHeight="true" spans="1:8">
      <c r="A5" s="9"/>
      <c r="B5" s="12" t="s">
        <v>18</v>
      </c>
      <c r="C5" s="10" t="s">
        <v>19</v>
      </c>
      <c r="D5" s="11">
        <v>2</v>
      </c>
      <c r="E5" s="19" t="s">
        <v>20</v>
      </c>
      <c r="F5" s="19" t="s">
        <v>21</v>
      </c>
      <c r="G5" s="19" t="s">
        <v>22</v>
      </c>
      <c r="H5" s="20">
        <v>2</v>
      </c>
    </row>
    <row r="6" s="5" customFormat="true" ht="66.75" customHeight="true" spans="1:8">
      <c r="A6" s="9"/>
      <c r="B6" s="13"/>
      <c r="C6" s="10" t="s">
        <v>23</v>
      </c>
      <c r="D6" s="11">
        <v>2</v>
      </c>
      <c r="E6" s="19" t="s">
        <v>24</v>
      </c>
      <c r="F6" s="19" t="s">
        <v>25</v>
      </c>
      <c r="G6" s="19" t="s">
        <v>22</v>
      </c>
      <c r="H6" s="20">
        <v>1</v>
      </c>
    </row>
    <row r="7" s="5" customFormat="true" ht="70.15" customHeight="true" spans="1:8">
      <c r="A7" s="9"/>
      <c r="B7" s="10" t="s">
        <v>26</v>
      </c>
      <c r="C7" s="10" t="s">
        <v>27</v>
      </c>
      <c r="D7" s="11">
        <v>8</v>
      </c>
      <c r="E7" s="19" t="s">
        <v>28</v>
      </c>
      <c r="F7" s="21" t="s">
        <v>29</v>
      </c>
      <c r="G7" s="21" t="s">
        <v>22</v>
      </c>
      <c r="H7" s="20">
        <v>8</v>
      </c>
    </row>
    <row r="8" s="5" customFormat="true" ht="72" customHeight="true" spans="1:8">
      <c r="A8" s="9" t="s">
        <v>30</v>
      </c>
      <c r="B8" s="10" t="s">
        <v>31</v>
      </c>
      <c r="C8" s="10" t="s">
        <v>32</v>
      </c>
      <c r="D8" s="11">
        <v>4</v>
      </c>
      <c r="E8" s="19" t="s">
        <v>33</v>
      </c>
      <c r="F8" s="19" t="s">
        <v>34</v>
      </c>
      <c r="G8" s="19" t="s">
        <v>35</v>
      </c>
      <c r="H8" s="22">
        <v>4</v>
      </c>
    </row>
    <row r="9" s="5" customFormat="true" ht="81" customHeight="true" spans="1:8">
      <c r="A9" s="9"/>
      <c r="B9" s="10"/>
      <c r="C9" s="10" t="s">
        <v>36</v>
      </c>
      <c r="D9" s="11">
        <v>6</v>
      </c>
      <c r="E9" s="19" t="s">
        <v>37</v>
      </c>
      <c r="F9" s="19" t="s">
        <v>38</v>
      </c>
      <c r="G9" s="23" t="s">
        <v>39</v>
      </c>
      <c r="H9" s="24">
        <v>5.57485603871875</v>
      </c>
    </row>
    <row r="10" s="5" customFormat="true" ht="79" customHeight="true" spans="1:8">
      <c r="A10" s="9"/>
      <c r="B10" s="10"/>
      <c r="C10" s="10" t="s">
        <v>40</v>
      </c>
      <c r="D10" s="11">
        <v>4</v>
      </c>
      <c r="E10" s="19" t="s">
        <v>41</v>
      </c>
      <c r="F10" s="19" t="s">
        <v>42</v>
      </c>
      <c r="G10" s="19" t="s">
        <v>43</v>
      </c>
      <c r="H10" s="25">
        <v>4</v>
      </c>
    </row>
    <row r="11" s="5" customFormat="true" ht="70.15" customHeight="true" spans="1:8">
      <c r="A11" s="9"/>
      <c r="B11" s="10" t="s">
        <v>44</v>
      </c>
      <c r="C11" s="10" t="s">
        <v>45</v>
      </c>
      <c r="D11" s="11">
        <v>5</v>
      </c>
      <c r="E11" s="19" t="s">
        <v>46</v>
      </c>
      <c r="F11" s="19" t="s">
        <v>47</v>
      </c>
      <c r="G11" s="19" t="s">
        <v>48</v>
      </c>
      <c r="H11" s="20">
        <v>5</v>
      </c>
    </row>
    <row r="12" s="5" customFormat="true" ht="92" customHeight="true" spans="1:8">
      <c r="A12" s="9"/>
      <c r="B12" s="10"/>
      <c r="C12" s="10" t="s">
        <v>49</v>
      </c>
      <c r="D12" s="11">
        <v>5</v>
      </c>
      <c r="E12" s="19" t="s">
        <v>50</v>
      </c>
      <c r="F12" s="21" t="s">
        <v>51</v>
      </c>
      <c r="G12" s="21" t="s">
        <v>52</v>
      </c>
      <c r="H12" s="20">
        <v>5</v>
      </c>
    </row>
    <row r="13" s="5" customFormat="true" ht="74" customHeight="true" spans="1:8">
      <c r="A13" s="9" t="s">
        <v>53</v>
      </c>
      <c r="B13" s="10" t="s">
        <v>54</v>
      </c>
      <c r="C13" s="10" t="s">
        <v>55</v>
      </c>
      <c r="D13" s="11">
        <v>8</v>
      </c>
      <c r="E13" s="19" t="s">
        <v>56</v>
      </c>
      <c r="F13" s="19" t="s">
        <v>57</v>
      </c>
      <c r="G13" s="19" t="s">
        <v>58</v>
      </c>
      <c r="H13" s="27">
        <v>7.95824271422358</v>
      </c>
    </row>
    <row r="14" s="5" customFormat="true" ht="56.35" spans="1:8">
      <c r="A14" s="9"/>
      <c r="B14" s="10" t="s">
        <v>59</v>
      </c>
      <c r="C14" s="10" t="s">
        <v>60</v>
      </c>
      <c r="D14" s="11">
        <v>6</v>
      </c>
      <c r="E14" s="19" t="s">
        <v>61</v>
      </c>
      <c r="F14" s="19" t="s">
        <v>62</v>
      </c>
      <c r="G14" s="19" t="s">
        <v>63</v>
      </c>
      <c r="H14" s="20">
        <v>6</v>
      </c>
    </row>
    <row r="15" s="5" customFormat="true" ht="28.15" spans="1:8">
      <c r="A15" s="9"/>
      <c r="B15" s="10" t="s">
        <v>64</v>
      </c>
      <c r="C15" s="10" t="s">
        <v>65</v>
      </c>
      <c r="D15" s="11">
        <v>8</v>
      </c>
      <c r="E15" s="19" t="s">
        <v>66</v>
      </c>
      <c r="F15" s="19" t="s">
        <v>67</v>
      </c>
      <c r="G15" s="19" t="s">
        <v>68</v>
      </c>
      <c r="H15" s="20">
        <v>8</v>
      </c>
    </row>
    <row r="16" s="5" customFormat="true" ht="56.35" spans="1:8">
      <c r="A16" s="9"/>
      <c r="B16" s="10" t="s">
        <v>69</v>
      </c>
      <c r="C16" s="10" t="s">
        <v>70</v>
      </c>
      <c r="D16" s="11">
        <v>8</v>
      </c>
      <c r="E16" s="19" t="s">
        <v>71</v>
      </c>
      <c r="F16" s="19" t="s">
        <v>72</v>
      </c>
      <c r="G16" s="19" t="s">
        <v>73</v>
      </c>
      <c r="H16" s="20">
        <v>8</v>
      </c>
    </row>
    <row r="17" s="5" customFormat="true" ht="79" customHeight="true" spans="1:8">
      <c r="A17" s="9" t="s">
        <v>74</v>
      </c>
      <c r="B17" s="10" t="s">
        <v>75</v>
      </c>
      <c r="C17" s="10" t="s">
        <v>76</v>
      </c>
      <c r="D17" s="11">
        <v>10</v>
      </c>
      <c r="E17" s="19" t="s">
        <v>77</v>
      </c>
      <c r="F17" s="21" t="s">
        <v>77</v>
      </c>
      <c r="G17" s="21" t="s">
        <v>78</v>
      </c>
      <c r="H17" s="20">
        <v>10</v>
      </c>
    </row>
    <row r="18" s="5" customFormat="true" ht="56" customHeight="true" spans="1:8">
      <c r="A18" s="9"/>
      <c r="B18" s="10" t="s">
        <v>79</v>
      </c>
      <c r="C18" s="10" t="s">
        <v>80</v>
      </c>
      <c r="D18" s="14">
        <v>10</v>
      </c>
      <c r="E18" s="19" t="s">
        <v>81</v>
      </c>
      <c r="F18" s="19" t="s">
        <v>81</v>
      </c>
      <c r="G18" s="19" t="s">
        <v>82</v>
      </c>
      <c r="H18" s="20">
        <v>10</v>
      </c>
    </row>
    <row r="19" s="5" customFormat="true" ht="51" customHeight="true" spans="1:8">
      <c r="A19" s="9"/>
      <c r="B19" s="10" t="s">
        <v>83</v>
      </c>
      <c r="C19" s="10" t="s">
        <v>84</v>
      </c>
      <c r="D19" s="11">
        <v>10</v>
      </c>
      <c r="E19" s="19" t="s">
        <v>85</v>
      </c>
      <c r="F19" s="19" t="s">
        <v>86</v>
      </c>
      <c r="G19" s="19" t="s">
        <v>87</v>
      </c>
      <c r="H19" s="20">
        <v>10</v>
      </c>
    </row>
    <row r="20" s="5" customFormat="true" ht="19.9" customHeight="true" spans="1:8">
      <c r="A20" s="15" t="s">
        <v>88</v>
      </c>
      <c r="B20" s="16"/>
      <c r="C20" s="16"/>
      <c r="D20" s="17">
        <f>SUM(D3:D19)</f>
        <v>100</v>
      </c>
      <c r="E20" s="26"/>
      <c r="F20" s="16"/>
      <c r="G20" s="20"/>
      <c r="H20" s="27">
        <f>SUM(H3:H19)</f>
        <v>98.5330987529423</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11805555555556" footer="0.511805555555556"/>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3" activePane="bottomLeft" state="frozen"/>
      <selection/>
      <selection pane="bottomLeft" activeCell="F5" sqref="F5"/>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2" width="9.69090909090909" style="5"/>
    <col min="16383" max="16384" width="9.85454545454546" style="5"/>
  </cols>
  <sheetData>
    <row r="1" ht="34.15" customHeight="true" spans="1:8">
      <c r="A1" s="6" t="s">
        <v>101</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5.32491583890944</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98.3249158389094</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workbookViewId="0">
      <selection activeCell="A12" sqref="A12"/>
    </sheetView>
  </sheetViews>
  <sheetFormatPr defaultColWidth="9.23636363636364" defaultRowHeight="13.3" outlineLevelCol="5"/>
  <cols>
    <col min="2" max="4" width="10.7636363636364"/>
    <col min="5" max="5" width="9.69090909090909"/>
    <col min="6" max="6" width="15.1454545454545" customWidth="true"/>
  </cols>
  <sheetData>
    <row r="1" spans="1:6">
      <c r="A1" s="1"/>
      <c r="B1" s="1" t="s">
        <v>102</v>
      </c>
      <c r="C1" s="1" t="s">
        <v>103</v>
      </c>
      <c r="D1" s="1" t="s">
        <v>104</v>
      </c>
      <c r="E1" s="1" t="s">
        <v>105</v>
      </c>
      <c r="F1" s="1" t="s">
        <v>55</v>
      </c>
    </row>
    <row r="2" spans="1:6">
      <c r="A2" s="1" t="s">
        <v>106</v>
      </c>
      <c r="B2" s="2">
        <v>4633.36</v>
      </c>
      <c r="C2" s="2">
        <v>4569.36</v>
      </c>
      <c r="D2" s="3">
        <f>C2/B2</f>
        <v>0.986187129858245</v>
      </c>
      <c r="E2" s="1">
        <v>55</v>
      </c>
      <c r="F2" s="1">
        <v>59</v>
      </c>
    </row>
    <row r="3" spans="1:6">
      <c r="A3" s="1" t="s">
        <v>107</v>
      </c>
      <c r="B3" s="2">
        <v>7603.7</v>
      </c>
      <c r="C3" s="2">
        <v>7055.63</v>
      </c>
      <c r="D3" s="3">
        <f t="shared" ref="D3:D11" si="0">C3/B3</f>
        <v>0.927920617594066</v>
      </c>
      <c r="E3" s="1">
        <v>453</v>
      </c>
      <c r="F3" s="1">
        <v>435</v>
      </c>
    </row>
    <row r="4" spans="1:6">
      <c r="A4" s="1" t="s">
        <v>108</v>
      </c>
      <c r="B4" s="2">
        <v>2812.96</v>
      </c>
      <c r="C4" s="2">
        <v>2610.39</v>
      </c>
      <c r="D4" s="3">
        <f t="shared" si="0"/>
        <v>0.927986889255446</v>
      </c>
      <c r="E4" s="1">
        <v>200</v>
      </c>
      <c r="F4" s="1">
        <v>200</v>
      </c>
    </row>
    <row r="5" spans="1:6">
      <c r="A5" s="1" t="s">
        <v>109</v>
      </c>
      <c r="B5" s="2">
        <v>3940.36</v>
      </c>
      <c r="C5" s="2">
        <v>3530.9</v>
      </c>
      <c r="D5" s="3">
        <f t="shared" si="0"/>
        <v>0.896085636845364</v>
      </c>
      <c r="E5" s="1">
        <v>271</v>
      </c>
      <c r="F5" s="1">
        <v>270</v>
      </c>
    </row>
    <row r="6" spans="1:6">
      <c r="A6" s="1" t="s">
        <v>110</v>
      </c>
      <c r="B6" s="2">
        <v>5085.95</v>
      </c>
      <c r="C6" s="2">
        <v>4661.83</v>
      </c>
      <c r="D6" s="3">
        <f t="shared" si="0"/>
        <v>0.916609482987446</v>
      </c>
      <c r="E6" s="1">
        <v>367</v>
      </c>
      <c r="F6" s="1">
        <v>367</v>
      </c>
    </row>
    <row r="7" spans="1:6">
      <c r="A7" s="1" t="s">
        <v>111</v>
      </c>
      <c r="B7" s="2">
        <v>2286.86</v>
      </c>
      <c r="C7" s="2">
        <v>2194.71</v>
      </c>
      <c r="D7" s="3">
        <f t="shared" si="0"/>
        <v>0.959704573082742</v>
      </c>
      <c r="E7" s="1">
        <v>162</v>
      </c>
      <c r="F7" s="1">
        <v>166</v>
      </c>
    </row>
    <row r="8" spans="1:6">
      <c r="A8" s="1" t="s">
        <v>112</v>
      </c>
      <c r="B8" s="2">
        <v>4015.18</v>
      </c>
      <c r="C8" s="2">
        <v>3750.82</v>
      </c>
      <c r="D8" s="3">
        <f t="shared" si="0"/>
        <v>0.934159863318706</v>
      </c>
      <c r="E8" s="1">
        <v>292</v>
      </c>
      <c r="F8" s="1">
        <v>291</v>
      </c>
    </row>
    <row r="9" spans="1:6">
      <c r="A9" s="1" t="s">
        <v>113</v>
      </c>
      <c r="B9" s="2">
        <v>6302.03</v>
      </c>
      <c r="C9" s="2">
        <v>5757.8</v>
      </c>
      <c r="D9" s="3">
        <f t="shared" si="0"/>
        <v>0.913642112144817</v>
      </c>
      <c r="E9" s="1">
        <v>449</v>
      </c>
      <c r="F9" s="1">
        <v>449</v>
      </c>
    </row>
    <row r="10" spans="1:6">
      <c r="A10" s="1" t="s">
        <v>114</v>
      </c>
      <c r="B10" s="2">
        <v>1203.05</v>
      </c>
      <c r="C10" s="2">
        <v>1067.69</v>
      </c>
      <c r="D10" s="3">
        <f t="shared" si="0"/>
        <v>0.887485973151573</v>
      </c>
      <c r="E10" s="1">
        <v>50</v>
      </c>
      <c r="F10" s="1">
        <v>50</v>
      </c>
    </row>
    <row r="11" spans="1:6">
      <c r="A11" s="1" t="s">
        <v>88</v>
      </c>
      <c r="B11" s="2">
        <f>SUM(B2:B10)</f>
        <v>37883.45</v>
      </c>
      <c r="C11" s="2">
        <f>SUM(C2:C10)</f>
        <v>35199.13</v>
      </c>
      <c r="D11" s="3">
        <f t="shared" si="0"/>
        <v>0.929142673119792</v>
      </c>
      <c r="E11" s="2">
        <f>SUM(E2:E10)</f>
        <v>2299</v>
      </c>
      <c r="F11" s="2">
        <f>SUM(F2:F10)</f>
        <v>2287</v>
      </c>
    </row>
    <row r="12" spans="1:6">
      <c r="A12" s="1"/>
      <c r="B12" s="2">
        <v>37883.45</v>
      </c>
      <c r="C12" s="2">
        <v>35199.13</v>
      </c>
      <c r="D12" s="2"/>
      <c r="E12" s="1">
        <v>2299</v>
      </c>
      <c r="F12" s="1">
        <v>2287</v>
      </c>
    </row>
    <row r="13" spans="2:3">
      <c r="B13">
        <v>241</v>
      </c>
      <c r="C13">
        <v>141.54</v>
      </c>
    </row>
    <row r="14" spans="2:3">
      <c r="B14" s="4">
        <f>B12-B13</f>
        <v>37642.45</v>
      </c>
      <c r="C14" s="4">
        <f>C12-C13</f>
        <v>35057.59</v>
      </c>
    </row>
  </sheetData>
  <pageMargins left="0.75" right="0.75" top="1" bottom="1" header="0.511805555555556" footer="0.51180555555555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zoomScale="79" zoomScaleNormal="79" workbookViewId="0">
      <pane ySplit="2" topLeftCell="A3" activePane="bottomLeft" state="frozen"/>
      <selection/>
      <selection pane="bottomLeft" activeCell="H23" sqref="H23"/>
    </sheetView>
  </sheetViews>
  <sheetFormatPr defaultColWidth="9.85454545454546" defaultRowHeight="13.3" outlineLevelCol="7"/>
  <cols>
    <col min="1" max="1" width="9.69090909090909" style="5"/>
    <col min="2" max="2" width="10.6181818181818" style="5" customWidth="true"/>
    <col min="3" max="3" width="19.4272727272727" style="5" customWidth="true"/>
    <col min="4" max="4" width="8.00909090909091" style="5" customWidth="true"/>
    <col min="5" max="5" width="46.0636363636364" style="5" customWidth="true"/>
    <col min="6" max="6" width="61.2545454545455" style="5" customWidth="true"/>
    <col min="7" max="7" width="38.6545454545455" style="5" customWidth="true"/>
    <col min="8" max="8" width="10.3090909090909" style="5" customWidth="true"/>
    <col min="9" max="16382" width="9.69090909090909" style="5"/>
    <col min="16383" max="16384" width="9.85454545454546" style="5"/>
  </cols>
  <sheetData>
    <row r="1" ht="34.15" customHeight="true" spans="1:8">
      <c r="A1" s="6" t="s">
        <v>89</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5.91709724493633</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28.1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80</v>
      </c>
      <c r="D18" s="14">
        <v>10</v>
      </c>
      <c r="E18" s="19" t="s">
        <v>81</v>
      </c>
      <c r="F18" s="19" t="s">
        <v>81</v>
      </c>
      <c r="G18" s="19" t="s">
        <v>82</v>
      </c>
      <c r="H18" s="20">
        <v>10</v>
      </c>
    </row>
    <row r="19" ht="51" customHeight="true" spans="1:8">
      <c r="A19" s="9"/>
      <c r="B19" s="10" t="s">
        <v>83</v>
      </c>
      <c r="C19" s="10" t="s">
        <v>84</v>
      </c>
      <c r="D19" s="11">
        <v>10</v>
      </c>
      <c r="E19" s="19" t="s">
        <v>85</v>
      </c>
      <c r="F19" s="19" t="s">
        <v>90</v>
      </c>
      <c r="G19" s="19" t="s">
        <v>87</v>
      </c>
      <c r="H19" s="20">
        <v>10</v>
      </c>
    </row>
    <row r="20" ht="19.9" customHeight="true" spans="1:8">
      <c r="A20" s="15" t="s">
        <v>88</v>
      </c>
      <c r="B20" s="16"/>
      <c r="C20" s="16"/>
      <c r="D20" s="17">
        <f>SUM(D3:D19)</f>
        <v>100</v>
      </c>
      <c r="E20" s="26"/>
      <c r="F20" s="16"/>
      <c r="G20" s="20"/>
      <c r="H20" s="27">
        <f>SUM(H3:H19)</f>
        <v>98.9170972449363</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7"/>
  <sheetViews>
    <sheetView zoomScale="61" zoomScaleNormal="61" workbookViewId="0">
      <pane ySplit="2" topLeftCell="A3" activePane="bottomLeft" state="frozen"/>
      <selection/>
      <selection pane="bottomLeft" activeCell="O44" sqref="O44"/>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2" width="9.69090909090909" style="5"/>
    <col min="16383" max="16384" width="9.85454545454546" style="5"/>
  </cols>
  <sheetData>
    <row r="1" ht="34.15" customHeight="true" spans="1:8">
      <c r="A1" s="6" t="s">
        <v>91</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5.5675219482551</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7">
        <v>7.68211920529801</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98.2496411535531</v>
      </c>
    </row>
    <row r="34" spans="6:6">
      <c r="F34" s="28"/>
    </row>
    <row r="35" spans="6:6">
      <c r="F35" s="28"/>
    </row>
    <row r="37" spans="6:6">
      <c r="F37" s="28"/>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3" activePane="bottomLeft" state="frozen"/>
      <selection/>
      <selection pane="bottomLeft" activeCell="K7" sqref="K7"/>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2" width="9.69090909090909" style="5"/>
    <col min="16383" max="16384" width="9.85454545454546" style="5"/>
  </cols>
  <sheetData>
    <row r="1" ht="34.15" customHeight="true" spans="1:8">
      <c r="A1" s="6" t="s">
        <v>95</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5.56792133553268</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98.5679213355327</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zoomScale="90" zoomScaleNormal="90" workbookViewId="0">
      <pane ySplit="2" topLeftCell="A3" activePane="bottomLeft" state="frozen"/>
      <selection/>
      <selection pane="bottomLeft" activeCell="I42" sqref="I42"/>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3" width="9.69090909090909" style="5"/>
    <col min="16384" max="16384" width="9.85454545454546" style="5"/>
  </cols>
  <sheetData>
    <row r="1" ht="34.15" customHeight="true" spans="1:8">
      <c r="A1" s="6" t="s">
        <v>96</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5.37651382107219</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7">
        <v>7.97047970479705</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98.3469935258692</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3" activePane="bottomLeft" state="frozen"/>
      <selection/>
      <selection pane="bottomLeft" activeCell="K5" sqref="K5"/>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3" width="9.69090909090909" style="5"/>
    <col min="16384" max="16384" width="9.85454545454546" style="5"/>
  </cols>
  <sheetData>
    <row r="1" ht="34.15" customHeight="true" spans="1:8">
      <c r="A1" s="6" t="s">
        <v>97</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5.49965689792467</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98.4996568979247</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3" activePane="bottomLeft" state="frozen"/>
      <selection/>
      <selection pane="bottomLeft" activeCell="I1" sqref="I$1:K$1048576"/>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2" width="9.69090909090909" style="5"/>
    <col min="16383" max="16384" width="9.85454545454546" style="5"/>
  </cols>
  <sheetData>
    <row r="1" ht="34.15" customHeight="true" spans="1:8">
      <c r="A1" s="6" t="s">
        <v>98</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5.75822743849645</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98.7582274384964</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3" activePane="bottomLeft" state="frozen"/>
      <selection/>
      <selection pane="bottomLeft" activeCell="F4" sqref="F4"/>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3" width="9.69090909090909" style="5"/>
    <col min="16384" max="16384" width="9.85454545454546" style="5"/>
  </cols>
  <sheetData>
    <row r="1" ht="34.15" customHeight="true" spans="1:8">
      <c r="A1" s="6" t="s">
        <v>99</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5.60495917991223</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7">
        <v>7.97260273972603</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98.5775619196383</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pane ySplit="2" topLeftCell="A5" activePane="bottomLeft" state="frozen"/>
      <selection/>
      <selection pane="bottomLeft" activeCell="F4" sqref="F4"/>
    </sheetView>
  </sheetViews>
  <sheetFormatPr defaultColWidth="9.85454545454546" defaultRowHeight="13.3" outlineLevelCol="7"/>
  <cols>
    <col min="1" max="2" width="9.69090909090909" style="5"/>
    <col min="3" max="3" width="10.2363636363636" style="5" customWidth="true"/>
    <col min="4" max="4" width="5.25454545454545" style="5" customWidth="true"/>
    <col min="5" max="5" width="32.8454545454545" style="5" customWidth="true"/>
    <col min="6" max="6" width="61.2545454545455" style="5" customWidth="true"/>
    <col min="7" max="7" width="31.7363636363636" style="5" customWidth="true"/>
    <col min="8" max="8" width="10.3090909090909" style="5" customWidth="true"/>
    <col min="9" max="16383" width="9.69090909090909" style="5"/>
    <col min="16384" max="16384" width="9.85454545454546" style="5"/>
  </cols>
  <sheetData>
    <row r="1" ht="34.15" customHeight="true" spans="1:8">
      <c r="A1" s="6" t="s">
        <v>100</v>
      </c>
      <c r="B1" s="6"/>
      <c r="C1" s="6"/>
      <c r="D1" s="6"/>
      <c r="E1" s="6"/>
      <c r="F1" s="6"/>
      <c r="G1" s="6"/>
      <c r="H1" s="6"/>
    </row>
    <row r="2" ht="25.15" customHeight="true" spans="1:8">
      <c r="A2" s="7" t="s">
        <v>1</v>
      </c>
      <c r="B2" s="8" t="s">
        <v>2</v>
      </c>
      <c r="C2" s="8" t="s">
        <v>3</v>
      </c>
      <c r="D2" s="8" t="s">
        <v>4</v>
      </c>
      <c r="E2" s="8" t="s">
        <v>5</v>
      </c>
      <c r="F2" s="8" t="s">
        <v>6</v>
      </c>
      <c r="G2" s="18" t="s">
        <v>7</v>
      </c>
      <c r="H2" s="18" t="s">
        <v>8</v>
      </c>
    </row>
    <row r="3" ht="123" customHeight="true" spans="1:8">
      <c r="A3" s="9" t="s">
        <v>9</v>
      </c>
      <c r="B3" s="10" t="s">
        <v>10</v>
      </c>
      <c r="C3" s="10" t="s">
        <v>11</v>
      </c>
      <c r="D3" s="11">
        <v>2</v>
      </c>
      <c r="E3" s="19" t="s">
        <v>12</v>
      </c>
      <c r="F3" s="19" t="s">
        <v>13</v>
      </c>
      <c r="G3" s="19" t="s">
        <v>14</v>
      </c>
      <c r="H3" s="20">
        <v>2</v>
      </c>
    </row>
    <row r="4" ht="81" customHeight="true" spans="1:8">
      <c r="A4" s="9"/>
      <c r="B4" s="10"/>
      <c r="C4" s="10" t="s">
        <v>15</v>
      </c>
      <c r="D4" s="11">
        <v>2</v>
      </c>
      <c r="E4" s="19" t="s">
        <v>16</v>
      </c>
      <c r="F4" s="19" t="s">
        <v>17</v>
      </c>
      <c r="G4" s="19" t="s">
        <v>14</v>
      </c>
      <c r="H4" s="20">
        <v>2</v>
      </c>
    </row>
    <row r="5" ht="98" customHeight="true" spans="1:8">
      <c r="A5" s="9"/>
      <c r="B5" s="12" t="s">
        <v>18</v>
      </c>
      <c r="C5" s="10" t="s">
        <v>19</v>
      </c>
      <c r="D5" s="11">
        <v>2</v>
      </c>
      <c r="E5" s="19" t="s">
        <v>20</v>
      </c>
      <c r="F5" s="19" t="s">
        <v>21</v>
      </c>
      <c r="G5" s="19" t="s">
        <v>22</v>
      </c>
      <c r="H5" s="20">
        <v>2</v>
      </c>
    </row>
    <row r="6" ht="66.75" customHeight="true" spans="1:8">
      <c r="A6" s="9"/>
      <c r="B6" s="13"/>
      <c r="C6" s="10" t="s">
        <v>23</v>
      </c>
      <c r="D6" s="11">
        <v>2</v>
      </c>
      <c r="E6" s="19" t="s">
        <v>24</v>
      </c>
      <c r="F6" s="19" t="s">
        <v>25</v>
      </c>
      <c r="G6" s="19" t="s">
        <v>22</v>
      </c>
      <c r="H6" s="20">
        <v>1</v>
      </c>
    </row>
    <row r="7" ht="70.15" customHeight="true" spans="1:8">
      <c r="A7" s="9"/>
      <c r="B7" s="10" t="s">
        <v>26</v>
      </c>
      <c r="C7" s="10" t="s">
        <v>27</v>
      </c>
      <c r="D7" s="11">
        <v>8</v>
      </c>
      <c r="E7" s="19" t="s">
        <v>28</v>
      </c>
      <c r="F7" s="21" t="s">
        <v>29</v>
      </c>
      <c r="G7" s="21" t="s">
        <v>22</v>
      </c>
      <c r="H7" s="20">
        <v>8</v>
      </c>
    </row>
    <row r="8" ht="72" customHeight="true" spans="1:8">
      <c r="A8" s="9" t="s">
        <v>30</v>
      </c>
      <c r="B8" s="10" t="s">
        <v>31</v>
      </c>
      <c r="C8" s="10" t="s">
        <v>32</v>
      </c>
      <c r="D8" s="11">
        <v>4</v>
      </c>
      <c r="E8" s="19" t="s">
        <v>33</v>
      </c>
      <c r="F8" s="19" t="s">
        <v>34</v>
      </c>
      <c r="G8" s="19" t="s">
        <v>35</v>
      </c>
      <c r="H8" s="22">
        <v>4</v>
      </c>
    </row>
    <row r="9" ht="81" customHeight="true" spans="1:8">
      <c r="A9" s="9"/>
      <c r="B9" s="10"/>
      <c r="C9" s="10" t="s">
        <v>36</v>
      </c>
      <c r="D9" s="11">
        <v>6</v>
      </c>
      <c r="E9" s="19" t="s">
        <v>37</v>
      </c>
      <c r="F9" s="19" t="s">
        <v>38</v>
      </c>
      <c r="G9" s="23" t="s">
        <v>39</v>
      </c>
      <c r="H9" s="24">
        <v>5.4818526728689</v>
      </c>
    </row>
    <row r="10" ht="79" customHeight="true" spans="1:8">
      <c r="A10" s="9"/>
      <c r="B10" s="10"/>
      <c r="C10" s="10" t="s">
        <v>40</v>
      </c>
      <c r="D10" s="11">
        <v>4</v>
      </c>
      <c r="E10" s="19" t="s">
        <v>41</v>
      </c>
      <c r="F10" s="19" t="s">
        <v>42</v>
      </c>
      <c r="G10" s="19" t="s">
        <v>43</v>
      </c>
      <c r="H10" s="25">
        <v>4</v>
      </c>
    </row>
    <row r="11" ht="70.15" customHeight="true" spans="1:8">
      <c r="A11" s="9"/>
      <c r="B11" s="10" t="s">
        <v>44</v>
      </c>
      <c r="C11" s="10" t="s">
        <v>45</v>
      </c>
      <c r="D11" s="11">
        <v>5</v>
      </c>
      <c r="E11" s="19" t="s">
        <v>46</v>
      </c>
      <c r="F11" s="19" t="s">
        <v>47</v>
      </c>
      <c r="G11" s="19" t="s">
        <v>48</v>
      </c>
      <c r="H11" s="20">
        <v>5</v>
      </c>
    </row>
    <row r="12" ht="92" customHeight="true" spans="1:8">
      <c r="A12" s="9"/>
      <c r="B12" s="10"/>
      <c r="C12" s="10" t="s">
        <v>49</v>
      </c>
      <c r="D12" s="11">
        <v>5</v>
      </c>
      <c r="E12" s="19" t="s">
        <v>50</v>
      </c>
      <c r="F12" s="21" t="s">
        <v>51</v>
      </c>
      <c r="G12" s="21" t="s">
        <v>52</v>
      </c>
      <c r="H12" s="20">
        <v>5</v>
      </c>
    </row>
    <row r="13" ht="74" customHeight="true" spans="1:8">
      <c r="A13" s="9" t="s">
        <v>53</v>
      </c>
      <c r="B13" s="10" t="s">
        <v>54</v>
      </c>
      <c r="C13" s="10" t="s">
        <v>55</v>
      </c>
      <c r="D13" s="11">
        <v>8</v>
      </c>
      <c r="E13" s="19" t="s">
        <v>56</v>
      </c>
      <c r="F13" s="19" t="s">
        <v>57</v>
      </c>
      <c r="G13" s="19" t="s">
        <v>58</v>
      </c>
      <c r="H13" s="20">
        <v>8</v>
      </c>
    </row>
    <row r="14" ht="56.35" spans="1:8">
      <c r="A14" s="9"/>
      <c r="B14" s="10" t="s">
        <v>59</v>
      </c>
      <c r="C14" s="10" t="s">
        <v>60</v>
      </c>
      <c r="D14" s="11">
        <v>6</v>
      </c>
      <c r="E14" s="19" t="s">
        <v>61</v>
      </c>
      <c r="F14" s="19" t="s">
        <v>62</v>
      </c>
      <c r="G14" s="19" t="s">
        <v>63</v>
      </c>
      <c r="H14" s="20">
        <v>6</v>
      </c>
    </row>
    <row r="15" ht="42.25" spans="1:8">
      <c r="A15" s="9"/>
      <c r="B15" s="10" t="s">
        <v>64</v>
      </c>
      <c r="C15" s="10" t="s">
        <v>65</v>
      </c>
      <c r="D15" s="11">
        <v>8</v>
      </c>
      <c r="E15" s="19" t="s">
        <v>66</v>
      </c>
      <c r="F15" s="19" t="s">
        <v>67</v>
      </c>
      <c r="G15" s="19" t="s">
        <v>68</v>
      </c>
      <c r="H15" s="20">
        <v>8</v>
      </c>
    </row>
    <row r="16" ht="56.35" spans="1:8">
      <c r="A16" s="9"/>
      <c r="B16" s="10" t="s">
        <v>69</v>
      </c>
      <c r="C16" s="10" t="s">
        <v>70</v>
      </c>
      <c r="D16" s="11">
        <v>8</v>
      </c>
      <c r="E16" s="19" t="s">
        <v>71</v>
      </c>
      <c r="F16" s="19" t="s">
        <v>72</v>
      </c>
      <c r="G16" s="19" t="s">
        <v>73</v>
      </c>
      <c r="H16" s="20">
        <v>8</v>
      </c>
    </row>
    <row r="17" ht="79" customHeight="true" spans="1:8">
      <c r="A17" s="9" t="s">
        <v>74</v>
      </c>
      <c r="B17" s="10" t="s">
        <v>75</v>
      </c>
      <c r="C17" s="10" t="s">
        <v>76</v>
      </c>
      <c r="D17" s="11">
        <v>10</v>
      </c>
      <c r="E17" s="19" t="s">
        <v>77</v>
      </c>
      <c r="F17" s="21" t="s">
        <v>77</v>
      </c>
      <c r="G17" s="21" t="s">
        <v>78</v>
      </c>
      <c r="H17" s="20">
        <v>10</v>
      </c>
    </row>
    <row r="18" ht="56" customHeight="true" spans="1:8">
      <c r="A18" s="9"/>
      <c r="B18" s="10" t="s">
        <v>79</v>
      </c>
      <c r="C18" s="10" t="s">
        <v>92</v>
      </c>
      <c r="D18" s="14">
        <v>10</v>
      </c>
      <c r="E18" s="19" t="s">
        <v>93</v>
      </c>
      <c r="F18" s="19" t="s">
        <v>93</v>
      </c>
      <c r="G18" s="19" t="s">
        <v>82</v>
      </c>
      <c r="H18" s="20">
        <v>10</v>
      </c>
    </row>
    <row r="19" ht="51" customHeight="true" spans="1:8">
      <c r="A19" s="9"/>
      <c r="B19" s="10" t="s">
        <v>83</v>
      </c>
      <c r="C19" s="10" t="s">
        <v>84</v>
      </c>
      <c r="D19" s="11">
        <v>10</v>
      </c>
      <c r="E19" s="19" t="s">
        <v>94</v>
      </c>
      <c r="F19" s="19" t="s">
        <v>90</v>
      </c>
      <c r="G19" s="19" t="s">
        <v>87</v>
      </c>
      <c r="H19" s="20">
        <v>10</v>
      </c>
    </row>
    <row r="20" ht="19.9" customHeight="true" spans="1:8">
      <c r="A20" s="15" t="s">
        <v>88</v>
      </c>
      <c r="B20" s="16"/>
      <c r="C20" s="16"/>
      <c r="D20" s="17">
        <f>SUM(D3:D19)</f>
        <v>100</v>
      </c>
      <c r="E20" s="26"/>
      <c r="F20" s="16"/>
      <c r="G20" s="20"/>
      <c r="H20" s="27">
        <f>SUM(H3:H19)</f>
        <v>98.4818526728689</v>
      </c>
    </row>
  </sheetData>
  <mergeCells count="10">
    <mergeCell ref="A1:H1"/>
    <mergeCell ref="A20:C20"/>
    <mergeCell ref="A3:A7"/>
    <mergeCell ref="A8:A12"/>
    <mergeCell ref="A13:A16"/>
    <mergeCell ref="A17:A19"/>
    <mergeCell ref="B3:B4"/>
    <mergeCell ref="B5:B6"/>
    <mergeCell ref="B8:B10"/>
    <mergeCell ref="B11:B12"/>
  </mergeCells>
  <pageMargins left="0.75" right="0.75" top="1" bottom="1" header="0.5" footer="0.5"/>
  <pageSetup paperSize="9" scale="6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汇总</vt:lpstr>
      <vt:lpstr>总队本级</vt:lpstr>
      <vt:lpstr>第一支队</vt:lpstr>
      <vt:lpstr>第二支队</vt:lpstr>
      <vt:lpstr>第三支队</vt:lpstr>
      <vt:lpstr>第四支队</vt:lpstr>
      <vt:lpstr>第五支队</vt:lpstr>
      <vt:lpstr>第六支队</vt:lpstr>
      <vt:lpstr>第七支队</vt:lpstr>
      <vt:lpstr>第八支队</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sunxiaoyu</dc:creator>
  <cp:lastModifiedBy>kylin</cp:lastModifiedBy>
  <dcterms:created xsi:type="dcterms:W3CDTF">2022-11-07T01:28:00Z</dcterms:created>
  <dcterms:modified xsi:type="dcterms:W3CDTF">2022-12-15T10:24:10Z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ies>
</file>